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VS UTG" sheetId="1" r:id="rId1"/>
    <sheet name="Ostatní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24" i="1"/>
  <c r="D12"/>
  <c r="D36"/>
  <c r="D12" i="2"/>
  <c r="D35"/>
  <c r="F35" s="1"/>
  <c r="D34"/>
  <c r="F34" s="1"/>
  <c r="D33"/>
  <c r="F33" s="1"/>
  <c r="D32"/>
  <c r="F32" s="1"/>
  <c r="D31"/>
  <c r="F31" s="1"/>
  <c r="D30"/>
  <c r="F30" s="1"/>
  <c r="D29"/>
  <c r="F29" s="1"/>
  <c r="D28"/>
  <c r="F28" s="1"/>
  <c r="D27"/>
  <c r="F27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1"/>
  <c r="F11" s="1"/>
  <c r="D10"/>
  <c r="F10" s="1"/>
  <c r="D9"/>
  <c r="F9" s="1"/>
  <c r="D8"/>
  <c r="F8" s="1"/>
  <c r="D7"/>
  <c r="F7" s="1"/>
  <c r="D6"/>
  <c r="F6" s="1"/>
  <c r="D5"/>
  <c r="F5" s="1"/>
  <c r="D4"/>
  <c r="F4" s="1"/>
  <c r="D3"/>
  <c r="F3" s="1"/>
  <c r="H35" i="1"/>
  <c r="G35"/>
  <c r="F35"/>
  <c r="D35"/>
  <c r="H34"/>
  <c r="G34"/>
  <c r="F34"/>
  <c r="D34"/>
  <c r="H33"/>
  <c r="G33"/>
  <c r="F33"/>
  <c r="D33"/>
  <c r="G32"/>
  <c r="F32"/>
  <c r="D32"/>
  <c r="H32" s="1"/>
  <c r="H31"/>
  <c r="G31"/>
  <c r="F31"/>
  <c r="D31"/>
  <c r="H30"/>
  <c r="G30"/>
  <c r="F30"/>
  <c r="D30"/>
  <c r="H29"/>
  <c r="G29"/>
  <c r="F29"/>
  <c r="D29"/>
  <c r="H28"/>
  <c r="G28"/>
  <c r="F28"/>
  <c r="D28"/>
  <c r="H27"/>
  <c r="G27"/>
  <c r="F27"/>
  <c r="D27"/>
  <c r="H23"/>
  <c r="G23"/>
  <c r="F23"/>
  <c r="D23"/>
  <c r="H22"/>
  <c r="G22"/>
  <c r="F22"/>
  <c r="D22"/>
  <c r="H21"/>
  <c r="G21"/>
  <c r="F21"/>
  <c r="D21"/>
  <c r="H20"/>
  <c r="G20"/>
  <c r="F20"/>
  <c r="D20"/>
  <c r="H19"/>
  <c r="G19"/>
  <c r="F19"/>
  <c r="D19"/>
  <c r="H18"/>
  <c r="G18"/>
  <c r="F18"/>
  <c r="D18"/>
  <c r="H17"/>
  <c r="G17"/>
  <c r="F17"/>
  <c r="D17"/>
  <c r="H16"/>
  <c r="G16"/>
  <c r="F16"/>
  <c r="D16"/>
  <c r="H15"/>
  <c r="G15"/>
  <c r="F15"/>
  <c r="D15"/>
  <c r="H11"/>
  <c r="G11"/>
  <c r="F11"/>
  <c r="D11"/>
  <c r="H10"/>
  <c r="G10"/>
  <c r="F10"/>
  <c r="D10"/>
  <c r="H9"/>
  <c r="G9"/>
  <c r="F9"/>
  <c r="D9"/>
  <c r="H8"/>
  <c r="G8"/>
  <c r="F8"/>
  <c r="D8"/>
  <c r="H7"/>
  <c r="G7"/>
  <c r="F7"/>
  <c r="D7"/>
  <c r="H6"/>
  <c r="G6"/>
  <c r="F6"/>
  <c r="D6"/>
  <c r="H5"/>
  <c r="G5"/>
  <c r="F5"/>
  <c r="D5"/>
  <c r="H4"/>
  <c r="G4"/>
  <c r="F4"/>
  <c r="D4"/>
  <c r="H3"/>
  <c r="G3"/>
  <c r="F3"/>
  <c r="D3"/>
  <c r="D36" i="2" l="1"/>
  <c r="D24"/>
  <c r="H3"/>
  <c r="H4"/>
  <c r="H5"/>
  <c r="H6"/>
  <c r="H7"/>
  <c r="H8"/>
  <c r="H9"/>
  <c r="H10"/>
  <c r="H11"/>
  <c r="H15"/>
  <c r="H16"/>
  <c r="H17"/>
  <c r="H18"/>
  <c r="H19"/>
  <c r="H20"/>
  <c r="H21"/>
  <c r="H22"/>
  <c r="H23"/>
  <c r="H27"/>
  <c r="H28"/>
  <c r="H29"/>
  <c r="H30"/>
  <c r="H31"/>
  <c r="H32"/>
  <c r="H33"/>
  <c r="H34"/>
  <c r="H35"/>
  <c r="G3"/>
  <c r="G4"/>
  <c r="G5"/>
  <c r="G6"/>
  <c r="G7"/>
  <c r="G8"/>
  <c r="G9"/>
  <c r="G10"/>
  <c r="G11"/>
  <c r="G15"/>
  <c r="G16"/>
  <c r="G17"/>
  <c r="G18"/>
  <c r="G19"/>
  <c r="G20"/>
  <c r="G21"/>
  <c r="G22"/>
  <c r="G23"/>
  <c r="G27"/>
  <c r="G28"/>
  <c r="G29"/>
  <c r="G30"/>
  <c r="G31"/>
  <c r="G32"/>
  <c r="G33"/>
  <c r="G34"/>
  <c r="G35"/>
</calcChain>
</file>

<file path=xl/sharedStrings.xml><?xml version="1.0" encoding="utf-8"?>
<sst xmlns="http://schemas.openxmlformats.org/spreadsheetml/2006/main" count="102" uniqueCount="22">
  <si>
    <t>UTG raise, 3w, tigh CC (4%)</t>
  </si>
  <si>
    <t>n</t>
  </si>
  <si>
    <t>F</t>
  </si>
  <si>
    <t>EQ real</t>
  </si>
  <si>
    <t>EQ handy</t>
  </si>
  <si>
    <t>EV (3bb OR)</t>
  </si>
  <si>
    <t>EV (2,5bb OR)</t>
  </si>
  <si>
    <t>EV (2bb OR)</t>
  </si>
  <si>
    <t>Low PPs</t>
  </si>
  <si>
    <t>Mid PPs</t>
  </si>
  <si>
    <t>Offsuited BWs</t>
  </si>
  <si>
    <t>Suited BWs</t>
  </si>
  <si>
    <t>Suited AX</t>
  </si>
  <si>
    <t>SC</t>
  </si>
  <si>
    <t>Suited gappers</t>
  </si>
  <si>
    <t>Suited trash</t>
  </si>
  <si>
    <t>Offsuited trash</t>
  </si>
  <si>
    <t>UTG raise, 3w, loose CC (10%)</t>
  </si>
  <si>
    <t>UTG raise, 3w, fish CC (30%, random-ish)</t>
  </si>
  <si>
    <t>MP raise, 3w, tight CC (4%)</t>
  </si>
  <si>
    <t>CO raise, 3w, tight CC</t>
  </si>
  <si>
    <t>BTN raise, 3w, tight CC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</si>
</sst>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>
      <selection activeCell="F2" sqref="F2:F11"/>
    </sheetView>
  </sheetViews>
  <sheetFormatPr defaultRowHeight="15"/>
  <sheetData>
    <row r="1" spans="1:8">
      <c r="A1" t="s">
        <v>0</v>
      </c>
    </row>
    <row r="2" spans="1:8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8">
      <c r="A3" t="s">
        <v>8</v>
      </c>
      <c r="B3">
        <v>56</v>
      </c>
      <c r="C3">
        <v>76</v>
      </c>
      <c r="D3">
        <f>(1-(B3/C3))</f>
        <v>0.26315789473684215</v>
      </c>
      <c r="E3">
        <v>0.23719999999999999</v>
      </c>
      <c r="F3">
        <f>9.5*D3*E3-2</f>
        <v>-1.407</v>
      </c>
      <c r="G3">
        <f>8*D3*E3-1.5</f>
        <v>-1.0006315789473683</v>
      </c>
      <c r="H3">
        <f>6.5*E3*D3-1</f>
        <v>-0.59426315789473683</v>
      </c>
    </row>
    <row r="4" spans="1:8">
      <c r="A4" t="s">
        <v>9</v>
      </c>
      <c r="B4">
        <v>63</v>
      </c>
      <c r="C4">
        <v>86</v>
      </c>
      <c r="D4">
        <f>(1-(B4/C4))</f>
        <v>0.26744186046511631</v>
      </c>
      <c r="E4">
        <v>0.29139999999999999</v>
      </c>
      <c r="F4">
        <f>9.5*D4*E4-2</f>
        <v>-1.2596406976744183</v>
      </c>
      <c r="G4">
        <f t="shared" ref="G4:G11" si="0">8*D4*E4-1.5</f>
        <v>-0.87653953488372083</v>
      </c>
      <c r="H4">
        <f t="shared" ref="H4:H11" si="1">6.5*E4*D4-1</f>
        <v>-0.49343837209302321</v>
      </c>
    </row>
    <row r="5" spans="1:8">
      <c r="A5" t="s">
        <v>10</v>
      </c>
      <c r="B5">
        <v>108</v>
      </c>
      <c r="C5">
        <v>154</v>
      </c>
      <c r="D5">
        <f t="shared" ref="D5:D11" si="2">(1-(B5/C5))</f>
        <v>0.29870129870129869</v>
      </c>
      <c r="E5">
        <v>0.27989999999999998</v>
      </c>
      <c r="F5">
        <f t="shared" ref="F5:F11" si="3">9.5*D5*E5-2</f>
        <v>-1.2057383116883118</v>
      </c>
      <c r="G5">
        <f t="shared" si="0"/>
        <v>-0.83114805194805197</v>
      </c>
      <c r="H5">
        <f t="shared" si="1"/>
        <v>-0.45655779220779225</v>
      </c>
    </row>
    <row r="6" spans="1:8">
      <c r="A6" t="s">
        <v>11</v>
      </c>
      <c r="B6">
        <v>47</v>
      </c>
      <c r="C6">
        <v>82</v>
      </c>
      <c r="D6">
        <f t="shared" si="2"/>
        <v>0.42682926829268297</v>
      </c>
      <c r="E6">
        <v>0.31280000000000002</v>
      </c>
      <c r="F6">
        <f t="shared" si="3"/>
        <v>-0.73163414634146307</v>
      </c>
      <c r="G6">
        <f t="shared" si="0"/>
        <v>-0.43190243902438996</v>
      </c>
      <c r="H6">
        <f t="shared" si="1"/>
        <v>-0.13217073170731686</v>
      </c>
    </row>
    <row r="7" spans="1:8">
      <c r="A7" t="s">
        <v>12</v>
      </c>
      <c r="B7">
        <v>66</v>
      </c>
      <c r="C7">
        <v>98</v>
      </c>
      <c r="D7">
        <f t="shared" si="2"/>
        <v>0.32653061224489799</v>
      </c>
      <c r="E7">
        <v>0.2429</v>
      </c>
      <c r="F7">
        <f t="shared" si="3"/>
        <v>-1.2465142857142855</v>
      </c>
      <c r="G7">
        <f t="shared" si="0"/>
        <v>-0.86548571428571419</v>
      </c>
      <c r="H7">
        <f t="shared" si="1"/>
        <v>-0.48445714285714281</v>
      </c>
    </row>
    <row r="8" spans="1:8">
      <c r="A8" t="s">
        <v>13</v>
      </c>
      <c r="B8">
        <v>36</v>
      </c>
      <c r="C8">
        <v>69</v>
      </c>
      <c r="D8">
        <f t="shared" si="2"/>
        <v>0.47826086956521741</v>
      </c>
      <c r="E8">
        <v>0.246</v>
      </c>
      <c r="F8">
        <f t="shared" si="3"/>
        <v>-0.88230434782608702</v>
      </c>
      <c r="G8">
        <f t="shared" si="0"/>
        <v>-0.55878260869565211</v>
      </c>
      <c r="H8">
        <f t="shared" si="1"/>
        <v>-0.23526086956521741</v>
      </c>
    </row>
    <row r="9" spans="1:8">
      <c r="A9" t="s">
        <v>14</v>
      </c>
      <c r="B9">
        <v>28</v>
      </c>
      <c r="C9">
        <v>47</v>
      </c>
      <c r="D9">
        <f t="shared" si="2"/>
        <v>0.4042553191489362</v>
      </c>
      <c r="E9">
        <v>0.24060000000000001</v>
      </c>
      <c r="F9">
        <f t="shared" si="3"/>
        <v>-1.0759936170212765</v>
      </c>
      <c r="G9">
        <f t="shared" si="0"/>
        <v>-0.72188936170212759</v>
      </c>
      <c r="H9">
        <f t="shared" si="1"/>
        <v>-0.36778510638297868</v>
      </c>
    </row>
    <row r="10" spans="1:8">
      <c r="A10" t="s">
        <v>15</v>
      </c>
      <c r="B10">
        <v>137</v>
      </c>
      <c r="C10">
        <v>212</v>
      </c>
      <c r="D10">
        <f t="shared" si="2"/>
        <v>0.35377358490566035</v>
      </c>
      <c r="E10">
        <v>0.22189999999999999</v>
      </c>
      <c r="F10">
        <f t="shared" si="3"/>
        <v>-1.2542275943396226</v>
      </c>
      <c r="G10">
        <f t="shared" si="0"/>
        <v>-0.87198113207547179</v>
      </c>
      <c r="H10">
        <f t="shared" si="1"/>
        <v>-0.48973466981132086</v>
      </c>
    </row>
    <row r="11" spans="1:8">
      <c r="A11" t="s">
        <v>16</v>
      </c>
      <c r="B11">
        <v>74</v>
      </c>
      <c r="C11">
        <v>114</v>
      </c>
      <c r="D11">
        <f t="shared" si="2"/>
        <v>0.35087719298245612</v>
      </c>
      <c r="E11">
        <v>0.19</v>
      </c>
      <c r="F11">
        <f t="shared" si="3"/>
        <v>-1.3666666666666667</v>
      </c>
      <c r="G11">
        <f t="shared" si="0"/>
        <v>-0.96666666666666667</v>
      </c>
      <c r="H11">
        <f t="shared" si="1"/>
        <v>-0.56666666666666665</v>
      </c>
    </row>
    <row r="12" spans="1:8">
      <c r="D12">
        <f>SUM(D3:D11)/9</f>
        <v>0.35220310011590095</v>
      </c>
    </row>
    <row r="13" spans="1:8">
      <c r="A13" t="s">
        <v>17</v>
      </c>
    </row>
    <row r="14" spans="1:8">
      <c r="B14" t="s">
        <v>1</v>
      </c>
      <c r="C14" t="s">
        <v>2</v>
      </c>
      <c r="D14" t="s">
        <v>3</v>
      </c>
      <c r="E14" t="s">
        <v>4</v>
      </c>
      <c r="F14" t="s">
        <v>5</v>
      </c>
      <c r="G14" t="s">
        <v>6</v>
      </c>
      <c r="H14" t="s">
        <v>7</v>
      </c>
    </row>
    <row r="15" spans="1:8">
      <c r="A15" t="s">
        <v>8</v>
      </c>
      <c r="B15">
        <v>56</v>
      </c>
      <c r="C15">
        <v>76</v>
      </c>
      <c r="D15">
        <f>(1-(B15/C15))</f>
        <v>0.26315789473684215</v>
      </c>
      <c r="E15">
        <v>0.26590000000000003</v>
      </c>
      <c r="F15">
        <f>9.5*D15*E15-2</f>
        <v>-1.3352499999999998</v>
      </c>
      <c r="G15">
        <f>8*D15*E15-1.5</f>
        <v>-0.94021052631578939</v>
      </c>
      <c r="H15">
        <f>6.5*E15*D15-1</f>
        <v>-0.54517105263157872</v>
      </c>
    </row>
    <row r="16" spans="1:8">
      <c r="A16" t="s">
        <v>9</v>
      </c>
      <c r="B16">
        <v>63</v>
      </c>
      <c r="C16">
        <v>86</v>
      </c>
      <c r="D16">
        <f>(1-(B16/C16))</f>
        <v>0.26744186046511631</v>
      </c>
      <c r="E16">
        <v>0.34710000000000002</v>
      </c>
      <c r="F16">
        <f>9.5*D16*E16-2</f>
        <v>-1.1181238372093021</v>
      </c>
      <c r="G16">
        <f t="shared" ref="G16:G23" si="4">8*D16*E16-1.5</f>
        <v>-0.75736744186046501</v>
      </c>
      <c r="H16">
        <f t="shared" ref="H16:H23" si="5">6.5*E16*D16-1</f>
        <v>-0.39661104651162771</v>
      </c>
    </row>
    <row r="17" spans="1:8">
      <c r="A17" t="s">
        <v>10</v>
      </c>
      <c r="B17">
        <v>108</v>
      </c>
      <c r="C17">
        <v>154</v>
      </c>
      <c r="D17">
        <f t="shared" ref="D17:D23" si="6">(1-(B17/C17))</f>
        <v>0.29870129870129869</v>
      </c>
      <c r="E17">
        <v>0.29809999999999998</v>
      </c>
      <c r="F17">
        <f t="shared" ref="F17:F23" si="7">9.5*D17*E17-2</f>
        <v>-1.1540928571428573</v>
      </c>
      <c r="G17">
        <f t="shared" si="4"/>
        <v>-0.78765714285714294</v>
      </c>
      <c r="H17">
        <f t="shared" si="5"/>
        <v>-0.42122142857142864</v>
      </c>
    </row>
    <row r="18" spans="1:8">
      <c r="A18" t="s">
        <v>11</v>
      </c>
      <c r="B18">
        <v>47</v>
      </c>
      <c r="C18">
        <v>82</v>
      </c>
      <c r="D18">
        <f t="shared" si="6"/>
        <v>0.42682926829268297</v>
      </c>
      <c r="E18">
        <v>0.32</v>
      </c>
      <c r="F18">
        <f t="shared" si="7"/>
        <v>-0.70243902439024364</v>
      </c>
      <c r="G18">
        <f t="shared" si="4"/>
        <v>-0.40731707317073162</v>
      </c>
      <c r="H18">
        <f t="shared" si="5"/>
        <v>-0.11219512195121939</v>
      </c>
    </row>
    <row r="19" spans="1:8">
      <c r="A19" t="s">
        <v>12</v>
      </c>
      <c r="B19">
        <v>66</v>
      </c>
      <c r="C19">
        <v>98</v>
      </c>
      <c r="D19">
        <f t="shared" si="6"/>
        <v>0.32653061224489799</v>
      </c>
      <c r="E19">
        <v>0.28000000000000003</v>
      </c>
      <c r="F19">
        <f t="shared" si="7"/>
        <v>-1.1314285714285712</v>
      </c>
      <c r="G19">
        <f t="shared" si="4"/>
        <v>-0.76857142857142846</v>
      </c>
      <c r="H19">
        <f t="shared" si="5"/>
        <v>-0.40571428571428558</v>
      </c>
    </row>
    <row r="20" spans="1:8">
      <c r="A20" t="s">
        <v>13</v>
      </c>
      <c r="B20">
        <v>36</v>
      </c>
      <c r="C20">
        <v>69</v>
      </c>
      <c r="D20">
        <f t="shared" si="6"/>
        <v>0.47826086956521741</v>
      </c>
      <c r="E20">
        <v>0.26960000000000001</v>
      </c>
      <c r="F20">
        <f t="shared" si="7"/>
        <v>-0.77507826086956522</v>
      </c>
      <c r="G20">
        <f t="shared" si="4"/>
        <v>-0.46848695652173911</v>
      </c>
      <c r="H20">
        <f t="shared" si="5"/>
        <v>-0.161895652173913</v>
      </c>
    </row>
    <row r="21" spans="1:8">
      <c r="A21" t="s">
        <v>14</v>
      </c>
      <c r="B21">
        <v>28</v>
      </c>
      <c r="C21">
        <v>47</v>
      </c>
      <c r="D21">
        <f t="shared" si="6"/>
        <v>0.4042553191489362</v>
      </c>
      <c r="E21">
        <v>0.26319999999999999</v>
      </c>
      <c r="F21">
        <f t="shared" si="7"/>
        <v>-0.98919999999999986</v>
      </c>
      <c r="G21">
        <f t="shared" si="4"/>
        <v>-0.64879999999999993</v>
      </c>
      <c r="H21">
        <f t="shared" si="5"/>
        <v>-0.30840000000000001</v>
      </c>
    </row>
    <row r="22" spans="1:8">
      <c r="A22" t="s">
        <v>15</v>
      </c>
      <c r="B22">
        <v>137</v>
      </c>
      <c r="C22">
        <v>212</v>
      </c>
      <c r="D22">
        <f t="shared" si="6"/>
        <v>0.35377358490566035</v>
      </c>
      <c r="E22">
        <v>0.2374</v>
      </c>
      <c r="F22">
        <f t="shared" si="7"/>
        <v>-1.2021344339622644</v>
      </c>
      <c r="G22">
        <f t="shared" si="4"/>
        <v>-0.82811320754716988</v>
      </c>
      <c r="H22">
        <f t="shared" si="5"/>
        <v>-0.4540919811320755</v>
      </c>
    </row>
    <row r="23" spans="1:8">
      <c r="A23" t="s">
        <v>16</v>
      </c>
      <c r="B23">
        <v>74</v>
      </c>
      <c r="C23">
        <v>114</v>
      </c>
      <c r="D23">
        <f t="shared" si="6"/>
        <v>0.35087719298245612</v>
      </c>
      <c r="E23">
        <v>0.21</v>
      </c>
      <c r="F23">
        <f t="shared" si="7"/>
        <v>-1.3</v>
      </c>
      <c r="G23">
        <f t="shared" si="4"/>
        <v>-0.91052631578947374</v>
      </c>
      <c r="H23">
        <f t="shared" si="5"/>
        <v>-0.52105263157894743</v>
      </c>
    </row>
    <row r="24" spans="1:8">
      <c r="D24">
        <f>SUM(D15:D23)/9</f>
        <v>0.35220310011590095</v>
      </c>
    </row>
    <row r="25" spans="1:8">
      <c r="A25" t="s">
        <v>18</v>
      </c>
    </row>
    <row r="26" spans="1:8">
      <c r="B26" t="s">
        <v>1</v>
      </c>
      <c r="C26" t="s">
        <v>2</v>
      </c>
      <c r="D26" t="s">
        <v>3</v>
      </c>
      <c r="E26" t="s">
        <v>4</v>
      </c>
      <c r="F26" t="s">
        <v>5</v>
      </c>
      <c r="G26" t="s">
        <v>6</v>
      </c>
      <c r="H26" t="s">
        <v>7</v>
      </c>
    </row>
    <row r="27" spans="1:8">
      <c r="A27" t="s">
        <v>8</v>
      </c>
      <c r="B27">
        <v>56</v>
      </c>
      <c r="C27">
        <v>76</v>
      </c>
      <c r="D27">
        <f>(1-(B27/C27))</f>
        <v>0.26315789473684215</v>
      </c>
      <c r="E27">
        <v>0.29360000000000003</v>
      </c>
      <c r="F27">
        <f>9.5*D27*E27-2</f>
        <v>-1.2659999999999998</v>
      </c>
      <c r="G27">
        <f>8*D27*E27-1.5</f>
        <v>-0.88189473684210506</v>
      </c>
      <c r="H27">
        <f>6.5*E27*D27-1</f>
        <v>-0.49778947368421045</v>
      </c>
    </row>
    <row r="28" spans="1:8">
      <c r="A28" t="s">
        <v>9</v>
      </c>
      <c r="B28">
        <v>63</v>
      </c>
      <c r="C28">
        <v>86</v>
      </c>
      <c r="D28">
        <f>(1-(B28/C28))</f>
        <v>0.26744186046511631</v>
      </c>
      <c r="E28">
        <v>0.37859999999999999</v>
      </c>
      <c r="F28">
        <f>9.5*D28*E28-2</f>
        <v>-1.0380918604651161</v>
      </c>
      <c r="G28">
        <f t="shared" ref="G28:G35" si="8">8*D28*E28-1.5</f>
        <v>-0.68997209302325568</v>
      </c>
      <c r="H28">
        <f t="shared" ref="H28:H35" si="9">6.5*E28*D28-1</f>
        <v>-0.34185232558139522</v>
      </c>
    </row>
    <row r="29" spans="1:8">
      <c r="A29" t="s">
        <v>10</v>
      </c>
      <c r="B29">
        <v>108</v>
      </c>
      <c r="C29">
        <v>154</v>
      </c>
      <c r="D29">
        <f t="shared" ref="D29:D35" si="10">(1-(B29/C29))</f>
        <v>0.29870129870129869</v>
      </c>
      <c r="E29">
        <v>0.3261</v>
      </c>
      <c r="F29">
        <f t="shared" ref="F29:F35" si="11">9.5*D29*E29-2</f>
        <v>-1.0746383116883118</v>
      </c>
      <c r="G29">
        <f t="shared" si="8"/>
        <v>-0.72074805194805203</v>
      </c>
      <c r="H29">
        <f t="shared" si="9"/>
        <v>-0.36685779220779224</v>
      </c>
    </row>
    <row r="30" spans="1:8">
      <c r="A30" t="s">
        <v>11</v>
      </c>
      <c r="B30">
        <v>47</v>
      </c>
      <c r="C30">
        <v>82</v>
      </c>
      <c r="D30">
        <f t="shared" si="10"/>
        <v>0.42682926829268297</v>
      </c>
      <c r="E30">
        <v>0.35899999999999999</v>
      </c>
      <c r="F30">
        <f t="shared" si="11"/>
        <v>-0.54429878048780478</v>
      </c>
      <c r="G30">
        <f t="shared" si="8"/>
        <v>-0.27414634146341466</v>
      </c>
      <c r="H30">
        <f t="shared" si="9"/>
        <v>-3.9939024390243105E-3</v>
      </c>
    </row>
    <row r="31" spans="1:8">
      <c r="A31" t="s">
        <v>12</v>
      </c>
      <c r="B31">
        <v>66</v>
      </c>
      <c r="C31">
        <v>98</v>
      </c>
      <c r="D31">
        <f t="shared" si="10"/>
        <v>0.32653061224489799</v>
      </c>
      <c r="E31">
        <v>0.30499999999999999</v>
      </c>
      <c r="F31">
        <f t="shared" si="11"/>
        <v>-1.0538775510204079</v>
      </c>
      <c r="G31">
        <f t="shared" si="8"/>
        <v>-0.70326530612244897</v>
      </c>
      <c r="H31">
        <f t="shared" si="9"/>
        <v>-0.35265306122448981</v>
      </c>
    </row>
    <row r="32" spans="1:8">
      <c r="A32" t="s">
        <v>13</v>
      </c>
      <c r="B32">
        <v>36</v>
      </c>
      <c r="C32">
        <v>69</v>
      </c>
      <c r="D32">
        <f t="shared" si="10"/>
        <v>0.47826086956521741</v>
      </c>
      <c r="E32">
        <v>0.28589999999999999</v>
      </c>
      <c r="F32">
        <f t="shared" si="11"/>
        <v>-0.70101956521739139</v>
      </c>
      <c r="G32">
        <f t="shared" si="8"/>
        <v>-0.40612173913043481</v>
      </c>
      <c r="H32">
        <f t="shared" si="9"/>
        <v>-0.11122391304347823</v>
      </c>
    </row>
    <row r="33" spans="1:8">
      <c r="A33" t="s">
        <v>14</v>
      </c>
      <c r="B33">
        <v>28</v>
      </c>
      <c r="C33">
        <v>47</v>
      </c>
      <c r="D33">
        <f t="shared" si="10"/>
        <v>0.4042553191489362</v>
      </c>
      <c r="E33">
        <v>0.27879999999999999</v>
      </c>
      <c r="F33">
        <f t="shared" si="11"/>
        <v>-0.92928936170212761</v>
      </c>
      <c r="G33">
        <f t="shared" si="8"/>
        <v>-0.59834893617021268</v>
      </c>
      <c r="H33">
        <f t="shared" si="9"/>
        <v>-0.26740851063829785</v>
      </c>
    </row>
    <row r="34" spans="1:8">
      <c r="A34" t="s">
        <v>15</v>
      </c>
      <c r="B34">
        <v>137</v>
      </c>
      <c r="C34">
        <v>212</v>
      </c>
      <c r="D34">
        <f t="shared" si="10"/>
        <v>0.35377358490566035</v>
      </c>
      <c r="E34">
        <v>0.25380000000000003</v>
      </c>
      <c r="F34">
        <f t="shared" si="11"/>
        <v>-1.1470165094339624</v>
      </c>
      <c r="G34">
        <f t="shared" si="8"/>
        <v>-0.78169811320754712</v>
      </c>
      <c r="H34">
        <f t="shared" si="9"/>
        <v>-0.41637971698113208</v>
      </c>
    </row>
    <row r="35" spans="1:8">
      <c r="A35" t="s">
        <v>16</v>
      </c>
      <c r="B35">
        <v>74</v>
      </c>
      <c r="C35">
        <v>114</v>
      </c>
      <c r="D35">
        <f t="shared" si="10"/>
        <v>0.35087719298245612</v>
      </c>
      <c r="E35">
        <v>0.22</v>
      </c>
      <c r="F35">
        <f t="shared" si="11"/>
        <v>-1.2666666666666666</v>
      </c>
      <c r="G35">
        <f t="shared" si="8"/>
        <v>-0.88245614035087727</v>
      </c>
      <c r="H35">
        <f t="shared" si="9"/>
        <v>-0.49824561403508771</v>
      </c>
    </row>
    <row r="36" spans="1:8">
      <c r="D36">
        <f>SUM(D27:D35)/9</f>
        <v>0.35220310011590095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activeCell="L22" sqref="L22"/>
    </sheetView>
  </sheetViews>
  <sheetFormatPr defaultRowHeight="15"/>
  <cols>
    <col min="1" max="1" width="14.7109375" customWidth="1"/>
  </cols>
  <sheetData>
    <row r="1" spans="1:8">
      <c r="A1" t="s">
        <v>19</v>
      </c>
    </row>
    <row r="2" spans="1:8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8">
      <c r="A3" t="s">
        <v>8</v>
      </c>
      <c r="B3">
        <v>82</v>
      </c>
      <c r="C3">
        <v>111</v>
      </c>
      <c r="D3">
        <f>(1-(B3/C3))</f>
        <v>0.26126126126126126</v>
      </c>
      <c r="E3">
        <v>0.23730000000000001</v>
      </c>
      <c r="F3">
        <f>9.5*D3*E3-2</f>
        <v>-1.4110256756756756</v>
      </c>
      <c r="G3">
        <f>8*D3*E3-1.5</f>
        <v>-1.0040216216216216</v>
      </c>
      <c r="H3">
        <f>6.5*E3*D3-1</f>
        <v>-0.59701756756756752</v>
      </c>
    </row>
    <row r="4" spans="1:8">
      <c r="A4" t="s">
        <v>9</v>
      </c>
      <c r="B4">
        <v>54</v>
      </c>
      <c r="C4">
        <v>89</v>
      </c>
      <c r="D4">
        <f>(1-(B4/C4))</f>
        <v>0.3932584269662921</v>
      </c>
      <c r="E4">
        <v>0.2954</v>
      </c>
      <c r="F4">
        <f>9.5*D4*E4-2</f>
        <v>-0.89639887640449456</v>
      </c>
      <c r="G4">
        <f t="shared" ref="G4:G11" si="0">8*D4*E4-1.5</f>
        <v>-0.5706516853932585</v>
      </c>
      <c r="H4">
        <f t="shared" ref="H4:H11" si="1">6.5*E4*D4-1</f>
        <v>-0.24490449438202255</v>
      </c>
    </row>
    <row r="5" spans="1:8">
      <c r="A5" t="s">
        <v>10</v>
      </c>
      <c r="B5">
        <v>105</v>
      </c>
      <c r="C5">
        <v>178</v>
      </c>
      <c r="D5">
        <f t="shared" ref="D5:D11" si="2">(1-(B5/C5))</f>
        <v>0.4101123595505618</v>
      </c>
      <c r="E5">
        <v>0.26900000000000002</v>
      </c>
      <c r="F5">
        <f t="shared" ref="F5:F11" si="3">9.5*D5*E5-2</f>
        <v>-0.9519578651685392</v>
      </c>
      <c r="G5">
        <f t="shared" si="0"/>
        <v>-0.61743820224719093</v>
      </c>
      <c r="H5">
        <f t="shared" si="1"/>
        <v>-0.28291853932584266</v>
      </c>
    </row>
    <row r="6" spans="1:8">
      <c r="A6" t="s">
        <v>11</v>
      </c>
      <c r="B6">
        <v>47</v>
      </c>
      <c r="C6">
        <v>87</v>
      </c>
      <c r="D6">
        <f t="shared" si="2"/>
        <v>0.45977011494252873</v>
      </c>
      <c r="E6">
        <v>0.30930000000000002</v>
      </c>
      <c r="F6">
        <f t="shared" si="3"/>
        <v>-0.64903448275862075</v>
      </c>
      <c r="G6">
        <f t="shared" si="0"/>
        <v>-0.3623448275862069</v>
      </c>
      <c r="H6">
        <f t="shared" si="1"/>
        <v>-7.5655172413793048E-2</v>
      </c>
    </row>
    <row r="7" spans="1:8">
      <c r="A7" t="s">
        <v>12</v>
      </c>
      <c r="B7">
        <v>68</v>
      </c>
      <c r="C7">
        <v>120</v>
      </c>
      <c r="D7">
        <f t="shared" si="2"/>
        <v>0.43333333333333335</v>
      </c>
      <c r="E7">
        <v>0.2485</v>
      </c>
      <c r="F7">
        <f t="shared" si="3"/>
        <v>-0.97700833333333326</v>
      </c>
      <c r="G7">
        <f t="shared" si="0"/>
        <v>-0.63853333333333329</v>
      </c>
      <c r="H7">
        <f t="shared" si="1"/>
        <v>-0.30005833333333332</v>
      </c>
    </row>
    <row r="8" spans="1:8">
      <c r="A8" t="s">
        <v>13</v>
      </c>
      <c r="B8">
        <v>48</v>
      </c>
      <c r="C8">
        <v>87</v>
      </c>
      <c r="D8">
        <f t="shared" si="2"/>
        <v>0.44827586206896552</v>
      </c>
      <c r="E8">
        <v>0.24590000000000001</v>
      </c>
      <c r="F8">
        <f t="shared" si="3"/>
        <v>-0.95280517241379292</v>
      </c>
      <c r="G8">
        <f t="shared" si="0"/>
        <v>-0.61815172413793096</v>
      </c>
      <c r="H8">
        <f t="shared" si="1"/>
        <v>-0.28349827586206899</v>
      </c>
    </row>
    <row r="9" spans="1:8">
      <c r="A9" t="s">
        <v>14</v>
      </c>
      <c r="B9">
        <v>43</v>
      </c>
      <c r="C9">
        <v>74</v>
      </c>
      <c r="D9">
        <f t="shared" si="2"/>
        <v>0.41891891891891897</v>
      </c>
      <c r="E9">
        <v>0.2419</v>
      </c>
      <c r="F9">
        <f t="shared" si="3"/>
        <v>-1.0373033783783783</v>
      </c>
      <c r="G9">
        <f t="shared" si="0"/>
        <v>-0.68930810810810794</v>
      </c>
      <c r="H9">
        <f t="shared" si="1"/>
        <v>-0.34131283783783772</v>
      </c>
    </row>
    <row r="10" spans="1:8">
      <c r="A10" t="s">
        <v>15</v>
      </c>
      <c r="B10">
        <v>172</v>
      </c>
      <c r="C10">
        <v>267</v>
      </c>
      <c r="D10">
        <f t="shared" si="2"/>
        <v>0.35580524344569286</v>
      </c>
      <c r="E10">
        <v>0.22420000000000001</v>
      </c>
      <c r="F10">
        <f t="shared" si="3"/>
        <v>-1.2421704119850188</v>
      </c>
      <c r="G10">
        <f t="shared" si="0"/>
        <v>-0.86182771535580527</v>
      </c>
      <c r="H10">
        <f t="shared" si="1"/>
        <v>-0.48148501872659177</v>
      </c>
    </row>
    <row r="11" spans="1:8">
      <c r="A11" t="s">
        <v>16</v>
      </c>
      <c r="B11">
        <v>86</v>
      </c>
      <c r="C11">
        <v>125</v>
      </c>
      <c r="D11">
        <f t="shared" si="2"/>
        <v>0.31200000000000006</v>
      </c>
      <c r="E11">
        <v>0.19309999999999999</v>
      </c>
      <c r="F11">
        <f t="shared" si="3"/>
        <v>-1.4276515999999999</v>
      </c>
      <c r="G11">
        <f t="shared" si="0"/>
        <v>-1.0180224</v>
      </c>
      <c r="H11">
        <f t="shared" si="1"/>
        <v>-0.60839319999999986</v>
      </c>
    </row>
    <row r="12" spans="1:8">
      <c r="D12">
        <f>SUM(D3:D11)/9</f>
        <v>0.38808172449861722</v>
      </c>
    </row>
    <row r="13" spans="1:8">
      <c r="A13" t="s">
        <v>20</v>
      </c>
    </row>
    <row r="14" spans="1:8">
      <c r="B14" t="s">
        <v>1</v>
      </c>
      <c r="C14" t="s">
        <v>2</v>
      </c>
      <c r="D14" t="s">
        <v>3</v>
      </c>
      <c r="E14" t="s">
        <v>4</v>
      </c>
      <c r="F14" t="s">
        <v>5</v>
      </c>
      <c r="G14" t="s">
        <v>6</v>
      </c>
      <c r="H14" t="s">
        <v>7</v>
      </c>
    </row>
    <row r="15" spans="1:8">
      <c r="A15" t="s">
        <v>8</v>
      </c>
      <c r="B15">
        <v>83</v>
      </c>
      <c r="C15">
        <v>116</v>
      </c>
      <c r="D15">
        <f>(1-(B15/C15))</f>
        <v>0.28448275862068961</v>
      </c>
      <c r="E15">
        <v>0.27689999999999998</v>
      </c>
      <c r="F15">
        <f>9.5*D15*E15-2</f>
        <v>-1.2516538793103451</v>
      </c>
      <c r="G15">
        <f>8*D15*E15-1.5</f>
        <v>-0.86981379310344842</v>
      </c>
      <c r="H15">
        <f>6.5*E15*D15-1</f>
        <v>-0.48797370689655184</v>
      </c>
    </row>
    <row r="16" spans="1:8">
      <c r="A16" t="s">
        <v>9</v>
      </c>
      <c r="B16">
        <v>45</v>
      </c>
      <c r="C16">
        <v>76</v>
      </c>
      <c r="D16">
        <f>(1-(B16/C16))</f>
        <v>0.40789473684210531</v>
      </c>
      <c r="E16">
        <v>0.35299999999999998</v>
      </c>
      <c r="F16">
        <f>9.5*D16*E16-2</f>
        <v>-0.63212499999999983</v>
      </c>
      <c r="G16">
        <f t="shared" ref="G16:G23" si="4">8*D16*E16-1.5</f>
        <v>-0.3481052631578947</v>
      </c>
      <c r="H16">
        <f t="shared" ref="H16:H23" si="5">6.5*E16*D16-1</f>
        <v>-6.4085526315789454E-2</v>
      </c>
    </row>
    <row r="17" spans="1:8">
      <c r="A17" t="s">
        <v>10</v>
      </c>
      <c r="B17">
        <v>114</v>
      </c>
      <c r="C17">
        <v>186</v>
      </c>
      <c r="D17">
        <f t="shared" ref="D17:D23" si="6">(1-(B17/C17))</f>
        <v>0.38709677419354838</v>
      </c>
      <c r="E17">
        <v>0.29160000000000003</v>
      </c>
      <c r="F17">
        <f t="shared" ref="F17:F23" si="7">9.5*D17*E17-2</f>
        <v>-0.92766451612903222</v>
      </c>
      <c r="G17">
        <f t="shared" si="4"/>
        <v>-0.59698064516129024</v>
      </c>
      <c r="H17">
        <f t="shared" si="5"/>
        <v>-0.26629677419354836</v>
      </c>
    </row>
    <row r="18" spans="1:8">
      <c r="A18" t="s">
        <v>11</v>
      </c>
      <c r="B18">
        <v>47</v>
      </c>
      <c r="C18">
        <v>93</v>
      </c>
      <c r="D18">
        <f t="shared" si="6"/>
        <v>0.4946236559139785</v>
      </c>
      <c r="E18">
        <v>0.32619999999999999</v>
      </c>
      <c r="F18">
        <f t="shared" si="7"/>
        <v>-0.46721075268817192</v>
      </c>
      <c r="G18">
        <f t="shared" si="4"/>
        <v>-0.20923010752688165</v>
      </c>
      <c r="H18">
        <f t="shared" si="5"/>
        <v>4.8750537634408619E-2</v>
      </c>
    </row>
    <row r="19" spans="1:8">
      <c r="A19" t="s">
        <v>12</v>
      </c>
      <c r="B19">
        <v>76</v>
      </c>
      <c r="C19">
        <v>114</v>
      </c>
      <c r="D19">
        <f t="shared" si="6"/>
        <v>0.33333333333333337</v>
      </c>
      <c r="E19">
        <v>0.29749999999999999</v>
      </c>
      <c r="F19">
        <f t="shared" si="7"/>
        <v>-1.0579166666666666</v>
      </c>
      <c r="G19">
        <f t="shared" si="4"/>
        <v>-0.70666666666666667</v>
      </c>
      <c r="H19">
        <f t="shared" si="5"/>
        <v>-0.3554166666666666</v>
      </c>
    </row>
    <row r="20" spans="1:8">
      <c r="A20" t="s">
        <v>13</v>
      </c>
      <c r="B20">
        <v>35</v>
      </c>
      <c r="C20">
        <v>72</v>
      </c>
      <c r="D20">
        <f t="shared" si="6"/>
        <v>0.51388888888888884</v>
      </c>
      <c r="E20">
        <v>0.27610000000000001</v>
      </c>
      <c r="F20">
        <f t="shared" si="7"/>
        <v>-0.65209513888888893</v>
      </c>
      <c r="G20">
        <f t="shared" si="4"/>
        <v>-0.36492222222222237</v>
      </c>
      <c r="H20">
        <f t="shared" si="5"/>
        <v>-7.7749305555555592E-2</v>
      </c>
    </row>
    <row r="21" spans="1:8">
      <c r="A21" t="s">
        <v>14</v>
      </c>
      <c r="B21">
        <v>36</v>
      </c>
      <c r="C21">
        <v>71</v>
      </c>
      <c r="D21">
        <f t="shared" si="6"/>
        <v>0.49295774647887325</v>
      </c>
      <c r="E21">
        <v>0.26910000000000001</v>
      </c>
      <c r="F21">
        <f t="shared" si="7"/>
        <v>-0.73977816901408433</v>
      </c>
      <c r="G21">
        <f t="shared" si="4"/>
        <v>-0.43876056338028158</v>
      </c>
      <c r="H21">
        <f t="shared" si="5"/>
        <v>-0.13774295774647882</v>
      </c>
    </row>
    <row r="22" spans="1:8">
      <c r="A22" t="s">
        <v>15</v>
      </c>
      <c r="B22">
        <v>199</v>
      </c>
      <c r="C22">
        <v>295</v>
      </c>
      <c r="D22">
        <f t="shared" si="6"/>
        <v>0.3254237288135593</v>
      </c>
      <c r="E22">
        <v>0.24460000000000001</v>
      </c>
      <c r="F22">
        <f t="shared" si="7"/>
        <v>-1.2438128813559324</v>
      </c>
      <c r="G22">
        <f t="shared" si="4"/>
        <v>-0.86321084745762711</v>
      </c>
      <c r="H22">
        <f t="shared" si="5"/>
        <v>-0.48260881355932206</v>
      </c>
    </row>
    <row r="23" spans="1:8">
      <c r="A23" t="s">
        <v>16</v>
      </c>
      <c r="B23">
        <v>149</v>
      </c>
      <c r="C23">
        <v>229</v>
      </c>
      <c r="D23">
        <f t="shared" si="6"/>
        <v>0.3493449781659389</v>
      </c>
      <c r="E23">
        <v>0.21829999999999999</v>
      </c>
      <c r="F23">
        <f t="shared" si="7"/>
        <v>-1.2755109170305676</v>
      </c>
      <c r="G23">
        <f t="shared" si="4"/>
        <v>-0.88990393013100433</v>
      </c>
      <c r="H23">
        <f t="shared" si="5"/>
        <v>-0.50429694323144103</v>
      </c>
    </row>
    <row r="24" spans="1:8">
      <c r="D24">
        <f>SUM(D15:D23)/9</f>
        <v>0.39878295569454614</v>
      </c>
    </row>
    <row r="25" spans="1:8">
      <c r="A25" t="s">
        <v>21</v>
      </c>
    </row>
    <row r="26" spans="1:8">
      <c r="B26" t="s">
        <v>1</v>
      </c>
      <c r="C26" t="s">
        <v>2</v>
      </c>
      <c r="D26" t="s">
        <v>3</v>
      </c>
      <c r="E26" t="s">
        <v>4</v>
      </c>
      <c r="F26" t="s">
        <v>5</v>
      </c>
      <c r="G26" t="s">
        <v>6</v>
      </c>
      <c r="H26" t="s">
        <v>7</v>
      </c>
    </row>
    <row r="27" spans="1:8">
      <c r="A27" t="s">
        <v>8</v>
      </c>
      <c r="B27">
        <v>55</v>
      </c>
      <c r="C27">
        <v>79</v>
      </c>
      <c r="D27">
        <f>(1-(B27/C27))</f>
        <v>0.30379746835443033</v>
      </c>
      <c r="E27">
        <v>0.32250000000000001</v>
      </c>
      <c r="F27">
        <f>9.5*D27*E27-2</f>
        <v>-1.0692405063291139</v>
      </c>
      <c r="G27">
        <f>8*D27*E27-1.5</f>
        <v>-0.71620253164556968</v>
      </c>
      <c r="H27">
        <f>6.5*E27*D27-1</f>
        <v>-0.36316455696202543</v>
      </c>
    </row>
    <row r="28" spans="1:8">
      <c r="A28" t="s">
        <v>9</v>
      </c>
      <c r="B28">
        <v>32</v>
      </c>
      <c r="C28">
        <v>54</v>
      </c>
      <c r="D28">
        <f>(1-(B28/C28))</f>
        <v>0.40740740740740744</v>
      </c>
      <c r="E28">
        <v>0.42520000000000002</v>
      </c>
      <c r="F28">
        <f>9.5*D28*E28-2</f>
        <v>-0.35431851851851826</v>
      </c>
      <c r="G28">
        <f t="shared" ref="G28:G35" si="8">8*D28*E28-1.5</f>
        <v>-0.1141629629629628</v>
      </c>
      <c r="H28">
        <f t="shared" ref="H28:H35" si="9">6.5*E28*D28-1</f>
        <v>0.12599259259259288</v>
      </c>
    </row>
    <row r="29" spans="1:8">
      <c r="A29" t="s">
        <v>10</v>
      </c>
      <c r="B29">
        <v>92</v>
      </c>
      <c r="C29">
        <v>157</v>
      </c>
      <c r="D29">
        <f t="shared" ref="D29:D35" si="10">(1-(B29/C29))</f>
        <v>0.4140127388535032</v>
      </c>
      <c r="E29">
        <v>0.32650000000000001</v>
      </c>
      <c r="F29">
        <f t="shared" ref="F29:F35" si="11">9.5*D29*E29-2</f>
        <v>-0.71583598726114639</v>
      </c>
      <c r="G29">
        <f t="shared" si="8"/>
        <v>-0.41859872611464954</v>
      </c>
      <c r="H29">
        <f t="shared" si="9"/>
        <v>-0.1213614649681527</v>
      </c>
    </row>
    <row r="30" spans="1:8">
      <c r="A30" t="s">
        <v>11</v>
      </c>
      <c r="B30">
        <v>22</v>
      </c>
      <c r="C30">
        <v>42</v>
      </c>
      <c r="D30">
        <f t="shared" si="10"/>
        <v>0.47619047619047616</v>
      </c>
      <c r="E30">
        <v>0.3584</v>
      </c>
      <c r="F30">
        <f t="shared" si="11"/>
        <v>-0.37866666666666671</v>
      </c>
      <c r="G30">
        <f t="shared" si="8"/>
        <v>-0.13466666666666671</v>
      </c>
      <c r="H30">
        <f t="shared" si="9"/>
        <v>0.10933333333333328</v>
      </c>
    </row>
    <row r="31" spans="1:8">
      <c r="A31" t="s">
        <v>12</v>
      </c>
      <c r="B31">
        <v>41</v>
      </c>
      <c r="C31">
        <v>80</v>
      </c>
      <c r="D31">
        <f t="shared" si="10"/>
        <v>0.48750000000000004</v>
      </c>
      <c r="E31">
        <v>0.34320000000000001</v>
      </c>
      <c r="F31">
        <f t="shared" si="11"/>
        <v>-0.41055499999999978</v>
      </c>
      <c r="G31">
        <f t="shared" si="8"/>
        <v>-0.16151999999999989</v>
      </c>
      <c r="H31">
        <f t="shared" si="9"/>
        <v>8.7515000000000009E-2</v>
      </c>
    </row>
    <row r="32" spans="1:8">
      <c r="A32" t="s">
        <v>13</v>
      </c>
      <c r="B32">
        <v>38</v>
      </c>
      <c r="C32">
        <v>69</v>
      </c>
      <c r="D32">
        <f t="shared" si="10"/>
        <v>0.44927536231884058</v>
      </c>
      <c r="E32">
        <v>0.30430000000000001</v>
      </c>
      <c r="F32">
        <f t="shared" si="11"/>
        <v>-0.70121231884057966</v>
      </c>
      <c r="G32">
        <f t="shared" si="8"/>
        <v>-0.40628405797101452</v>
      </c>
      <c r="H32">
        <f t="shared" si="9"/>
        <v>-0.11135579710144927</v>
      </c>
    </row>
    <row r="33" spans="1:8">
      <c r="A33" t="s">
        <v>14</v>
      </c>
      <c r="B33">
        <v>55</v>
      </c>
      <c r="C33">
        <v>85</v>
      </c>
      <c r="D33">
        <f t="shared" si="10"/>
        <v>0.3529411764705882</v>
      </c>
      <c r="E33">
        <v>0.29749999999999999</v>
      </c>
      <c r="F33">
        <f t="shared" si="11"/>
        <v>-1.0025000000000002</v>
      </c>
      <c r="G33">
        <f t="shared" si="8"/>
        <v>-0.66000000000000014</v>
      </c>
      <c r="H33">
        <f t="shared" si="9"/>
        <v>-0.31750000000000012</v>
      </c>
    </row>
    <row r="34" spans="1:8">
      <c r="A34" t="s">
        <v>15</v>
      </c>
      <c r="B34">
        <v>275</v>
      </c>
      <c r="C34">
        <v>415</v>
      </c>
      <c r="D34">
        <f t="shared" si="10"/>
        <v>0.33734939759036142</v>
      </c>
      <c r="E34">
        <v>0.26889999999999997</v>
      </c>
      <c r="F34">
        <f t="shared" si="11"/>
        <v>-1.1382240963855423</v>
      </c>
      <c r="G34">
        <f t="shared" si="8"/>
        <v>-0.7742939759036146</v>
      </c>
      <c r="H34">
        <f t="shared" si="9"/>
        <v>-0.41036385542168685</v>
      </c>
    </row>
    <row r="35" spans="1:8">
      <c r="A35" t="s">
        <v>16</v>
      </c>
      <c r="B35">
        <v>381</v>
      </c>
      <c r="C35">
        <v>566</v>
      </c>
      <c r="D35">
        <f t="shared" si="10"/>
        <v>0.32685512367491165</v>
      </c>
      <c r="E35">
        <v>0.24660000000000001</v>
      </c>
      <c r="F35">
        <f t="shared" si="11"/>
        <v>-1.2342765017667845</v>
      </c>
      <c r="G35">
        <f t="shared" si="8"/>
        <v>-0.8551802120141343</v>
      </c>
      <c r="H35">
        <f t="shared" si="9"/>
        <v>-0.4760839222614841</v>
      </c>
    </row>
    <row r="36" spans="1:8">
      <c r="D36">
        <f>SUM(D27:D35)/9</f>
        <v>0.39503657231783551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VS UTG</vt:lpstr>
      <vt:lpstr>Ostatní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2017-07-26T14:33:48Z</dcterms:modified>
</cp:coreProperties>
</file>